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iper\Delaware\Official 2020 District Data\Redistricting Plans\New Castle\Wilmington\"/>
    </mc:Choice>
  </mc:AlternateContent>
  <xr:revisionPtr revIDLastSave="0" documentId="13_ncr:1_{4E852D37-F8D1-46AE-85F7-B2CB5EB77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3" i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<sst xmlns="http://schemas.openxmlformats.org/spreadsheetml/2006/main" count="35" uniqueCount="35">
  <si>
    <t>District</t>
  </si>
  <si>
    <t>Deviation</t>
  </si>
  <si>
    <t>% Deviation</t>
  </si>
  <si>
    <t>Adj_Population</t>
  </si>
  <si>
    <t>Adj_White</t>
  </si>
  <si>
    <t>% Adj_White</t>
  </si>
  <si>
    <t>Adj_Black</t>
  </si>
  <si>
    <t>% Adj_Black</t>
  </si>
  <si>
    <t>Adj_Asian</t>
  </si>
  <si>
    <t>% Adj_Asian</t>
  </si>
  <si>
    <t>Adj_Other</t>
  </si>
  <si>
    <t>% Adj_Other</t>
  </si>
  <si>
    <t>Party_Dem</t>
  </si>
  <si>
    <t>% Party_Dem</t>
  </si>
  <si>
    <t>Party_Rep</t>
  </si>
  <si>
    <t>% Party_Rep</t>
  </si>
  <si>
    <t>Party_Other</t>
  </si>
  <si>
    <t>% Party_Other</t>
  </si>
  <si>
    <t>Party_Total</t>
  </si>
  <si>
    <t>6</t>
  </si>
  <si>
    <t>-2.64%</t>
  </si>
  <si>
    <t>2</t>
  </si>
  <si>
    <t>2.20%</t>
  </si>
  <si>
    <t>1</t>
  </si>
  <si>
    <t>1.98%</t>
  </si>
  <si>
    <t>5</t>
  </si>
  <si>
    <t>-3.19%</t>
  </si>
  <si>
    <t>4</t>
  </si>
  <si>
    <t>0.07%</t>
  </si>
  <si>
    <t>8</t>
  </si>
  <si>
    <t>-3.08%</t>
  </si>
  <si>
    <t>7</t>
  </si>
  <si>
    <t>1.04%</t>
  </si>
  <si>
    <t>3</t>
  </si>
  <si>
    <t>3.65%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</si>
</sst>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39450-E290-4ABB-A36B-01C15EFC1B31}" name="Table1" displayName="Table1" ref="A1:S9" totalsRowShown="0" headerRowDxfId="0" dataDxfId="1" headerRowCellStyle="Comma" dataCellStyle="Comma">
  <autoFilter ref="A1:S9" xr:uid="{19539450-E290-4ABB-A36B-01C15EFC1B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8038CCC2-A1AB-470B-8486-9C475BF56AC9}" name="District"/>
    <tableColumn id="2" xr3:uid="{0CD6E892-7F9B-4F69-904D-7A595BE562D6}" name="Adj_Population" dataDxfId="18" dataCellStyle="Comma"/>
    <tableColumn id="3" xr3:uid="{4872B44B-F9E6-483E-880E-31DB8E9B3926}" name="Deviation" dataDxfId="17" dataCellStyle="Comma">
      <calculatedColumnFormula>B2-8821</calculatedColumnFormula>
    </tableColumn>
    <tableColumn id="4" xr3:uid="{6BFFCD6C-89C6-45E4-A155-D39657720F30}" name="% Deviation"/>
    <tableColumn id="5" xr3:uid="{007650C7-599B-4564-8DD9-E48E5D6CB6E5}" name="Adj_White" dataDxfId="16" dataCellStyle="Comma"/>
    <tableColumn id="6" xr3:uid="{606A1133-791A-4C28-9E45-8C204E7B8794}" name="% Adj_White" dataDxfId="15" dataCellStyle="Percent"/>
    <tableColumn id="7" xr3:uid="{A412224B-CA2E-467E-BD36-89444413A1C2}" name="Adj_Black" dataDxfId="14" dataCellStyle="Comma"/>
    <tableColumn id="8" xr3:uid="{73B12BD6-518F-4F42-8B7D-C06F3DC0E175}" name="% Adj_Black" dataDxfId="13" dataCellStyle="Percent"/>
    <tableColumn id="9" xr3:uid="{1CF366E4-7FF5-421A-BE73-76A40615F08B}" name="Adj_Asian" dataDxfId="12" dataCellStyle="Comma"/>
    <tableColumn id="10" xr3:uid="{07907430-BDAF-4CBA-8346-73E438A50F0B}" name="% Adj_Asian" dataDxfId="11" dataCellStyle="Percent"/>
    <tableColumn id="11" xr3:uid="{228BA055-24B1-42C0-866D-971BBEB83C90}" name="Adj_Other" dataDxfId="10" dataCellStyle="Comma"/>
    <tableColumn id="12" xr3:uid="{36B922D9-E060-406E-8933-32D050FC89C4}" name="% Adj_Other" dataDxfId="9" dataCellStyle="Percent"/>
    <tableColumn id="13" xr3:uid="{40C7F75B-B234-482B-9E1D-468E8BFC3D4F}" name="Party_Dem" dataDxfId="8" dataCellStyle="Comma"/>
    <tableColumn id="14" xr3:uid="{DAB468C8-E8CF-4531-8F69-33843A696230}" name="% Party_Dem" dataDxfId="7" dataCellStyle="Percent"/>
    <tableColumn id="15" xr3:uid="{C7DEAFF8-35AA-4001-9851-1E699F69F708}" name="Party_Rep" dataDxfId="6" dataCellStyle="Comma"/>
    <tableColumn id="16" xr3:uid="{5E3EB404-9C52-482E-9E83-7BD4FE63F4B1}" name="% Party_Rep" dataDxfId="5" dataCellStyle="Percent"/>
    <tableColumn id="17" xr3:uid="{84FB87C8-BEE0-46AD-8287-C54918D438D4}" name="Party_Other" dataDxfId="4" dataCellStyle="Comma"/>
    <tableColumn id="18" xr3:uid="{1CA1CE87-0A4D-47FB-95DF-E5BFEDE1B7BE}" name="% Party_Other" dataDxfId="3" dataCellStyle="Percent"/>
    <tableColumn id="19" xr3:uid="{A0400E44-323C-4F40-840E-A03869DC35FD}" name="Party_Total" dataDxfId="2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workbookViewId="0">
      <selection activeCell="D17" sqref="D17"/>
    </sheetView>
  </sheetViews>
  <sheetFormatPr defaultRowHeight="15"/>
  <cols>
    <col min="1" max="1" width="9.42578125" customWidth="1"/>
    <col min="2" max="2" width="18.28515625" style="1" customWidth="1"/>
    <col min="3" max="3" width="14.85546875" style="1" customWidth="1"/>
    <col min="4" max="4" width="14.85546875" bestFit="1" customWidth="1"/>
    <col min="5" max="5" width="14" style="1" customWidth="1"/>
    <col min="6" max="6" width="14.5703125" style="2" customWidth="1"/>
    <col min="7" max="7" width="13.140625" style="1" customWidth="1"/>
    <col min="8" max="8" width="13.7109375" style="2" customWidth="1"/>
    <col min="9" max="9" width="13.42578125" style="1" customWidth="1"/>
    <col min="10" max="10" width="14" style="2" customWidth="1"/>
    <col min="11" max="11" width="13.7109375" style="1" customWidth="1"/>
    <col min="12" max="12" width="14.28515625" style="2" customWidth="1"/>
    <col min="13" max="13" width="14.28515625" style="1" customWidth="1"/>
    <col min="14" max="14" width="14.85546875" style="2" customWidth="1"/>
    <col min="15" max="15" width="13.5703125" style="1" customWidth="1"/>
    <col min="16" max="16" width="14.140625" style="2" customWidth="1"/>
    <col min="17" max="17" width="15.28515625" style="1" customWidth="1"/>
    <col min="18" max="18" width="15.85546875" style="2" customWidth="1"/>
    <col min="19" max="19" width="14.5703125" style="1" customWidth="1"/>
  </cols>
  <sheetData>
    <row r="1" spans="1:19">
      <c r="A1" t="s">
        <v>0</v>
      </c>
      <c r="B1" s="1" t="s">
        <v>3</v>
      </c>
      <c r="C1" s="1" t="s">
        <v>1</v>
      </c>
      <c r="D1" t="s">
        <v>2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</row>
    <row r="2" spans="1:19">
      <c r="A2" t="s">
        <v>23</v>
      </c>
      <c r="B2" s="1">
        <v>8996</v>
      </c>
      <c r="C2" s="1">
        <f>B2-8821</f>
        <v>175</v>
      </c>
      <c r="D2" t="s">
        <v>24</v>
      </c>
      <c r="E2" s="1">
        <v>2179</v>
      </c>
      <c r="F2" s="2">
        <v>0.24221899999999999</v>
      </c>
      <c r="G2" s="1">
        <v>5974</v>
      </c>
      <c r="H2" s="2">
        <v>0.66407300000000002</v>
      </c>
      <c r="I2" s="1">
        <v>78</v>
      </c>
      <c r="J2" s="2">
        <v>8.6709999999999999E-3</v>
      </c>
      <c r="K2" s="1">
        <v>189</v>
      </c>
      <c r="L2" s="2">
        <v>2.1009E-2</v>
      </c>
      <c r="M2" s="1">
        <v>6105</v>
      </c>
      <c r="N2" s="2">
        <v>0.79450799999999999</v>
      </c>
      <c r="O2" s="1">
        <v>513</v>
      </c>
      <c r="P2" s="2">
        <v>6.6762000000000002E-2</v>
      </c>
      <c r="Q2" s="1">
        <v>1066</v>
      </c>
      <c r="R2" s="2">
        <v>0.13872999999999999</v>
      </c>
      <c r="S2" s="1">
        <v>7684</v>
      </c>
    </row>
    <row r="3" spans="1:19">
      <c r="A3" t="s">
        <v>21</v>
      </c>
      <c r="B3" s="1">
        <v>9015</v>
      </c>
      <c r="C3" s="1">
        <f t="shared" ref="C3:C9" si="0">B3-8821</f>
        <v>194</v>
      </c>
      <c r="D3" t="s">
        <v>22</v>
      </c>
      <c r="E3" s="1">
        <v>823</v>
      </c>
      <c r="F3" s="2">
        <v>9.1291999999999998E-2</v>
      </c>
      <c r="G3" s="1">
        <v>7475</v>
      </c>
      <c r="H3" s="2">
        <v>0.82917399999999997</v>
      </c>
      <c r="I3" s="1">
        <v>37</v>
      </c>
      <c r="J3" s="2">
        <v>4.104E-3</v>
      </c>
      <c r="K3" s="1">
        <v>212</v>
      </c>
      <c r="L3" s="2">
        <v>2.3515999999999999E-2</v>
      </c>
      <c r="M3" s="1">
        <v>5600</v>
      </c>
      <c r="N3" s="2">
        <v>0.80679999999999996</v>
      </c>
      <c r="O3" s="1">
        <v>328</v>
      </c>
      <c r="P3" s="2">
        <v>4.7254999999999998E-2</v>
      </c>
      <c r="Q3" s="1">
        <v>1013</v>
      </c>
      <c r="R3" s="2">
        <v>0.14594399999999999</v>
      </c>
      <c r="S3" s="1">
        <v>6941</v>
      </c>
    </row>
    <row r="4" spans="1:19">
      <c r="A4" t="s">
        <v>33</v>
      </c>
      <c r="B4" s="1">
        <v>9143</v>
      </c>
      <c r="C4" s="1">
        <f t="shared" si="0"/>
        <v>322</v>
      </c>
      <c r="D4" t="s">
        <v>34</v>
      </c>
      <c r="E4" s="1">
        <v>483</v>
      </c>
      <c r="F4" s="2">
        <v>5.2826999999999999E-2</v>
      </c>
      <c r="G4" s="1">
        <v>7869</v>
      </c>
      <c r="H4" s="2">
        <v>0.86065800000000003</v>
      </c>
      <c r="I4" s="1">
        <v>34</v>
      </c>
      <c r="J4" s="2">
        <v>3.7190000000000001E-3</v>
      </c>
      <c r="K4" s="1">
        <v>272</v>
      </c>
      <c r="L4" s="2">
        <v>2.9749999999999999E-2</v>
      </c>
      <c r="M4" s="1">
        <v>5145</v>
      </c>
      <c r="N4" s="2">
        <v>0.82162199999999996</v>
      </c>
      <c r="O4" s="1">
        <v>267</v>
      </c>
      <c r="P4" s="2">
        <v>4.2638000000000002E-2</v>
      </c>
      <c r="Q4" s="1">
        <v>850</v>
      </c>
      <c r="R4" s="2">
        <v>0.135739</v>
      </c>
      <c r="S4" s="1">
        <v>6262</v>
      </c>
    </row>
    <row r="5" spans="1:19">
      <c r="A5" t="s">
        <v>27</v>
      </c>
      <c r="B5" s="1">
        <v>8827</v>
      </c>
      <c r="C5" s="1">
        <f t="shared" si="0"/>
        <v>6</v>
      </c>
      <c r="D5" t="s">
        <v>28</v>
      </c>
      <c r="E5" s="1">
        <v>2319</v>
      </c>
      <c r="F5" s="2">
        <v>0.26271699999999998</v>
      </c>
      <c r="G5" s="1">
        <v>4884</v>
      </c>
      <c r="H5" s="2">
        <v>0.55330199999999996</v>
      </c>
      <c r="I5" s="1">
        <v>354</v>
      </c>
      <c r="J5" s="2">
        <v>4.0104000000000001E-2</v>
      </c>
      <c r="K5" s="1">
        <v>539</v>
      </c>
      <c r="L5" s="2">
        <v>6.1062999999999999E-2</v>
      </c>
      <c r="M5" s="1">
        <v>5081</v>
      </c>
      <c r="N5" s="2">
        <v>0.684863</v>
      </c>
      <c r="O5" s="1">
        <v>699</v>
      </c>
      <c r="P5" s="2">
        <v>9.4217999999999996E-2</v>
      </c>
      <c r="Q5" s="1">
        <v>1639</v>
      </c>
      <c r="R5" s="2">
        <v>0.220919</v>
      </c>
      <c r="S5" s="1">
        <v>7419</v>
      </c>
    </row>
    <row r="6" spans="1:19">
      <c r="A6" t="s">
        <v>25</v>
      </c>
      <c r="B6" s="1">
        <v>8540</v>
      </c>
      <c r="C6" s="1">
        <f t="shared" si="0"/>
        <v>-281</v>
      </c>
      <c r="D6" t="s">
        <v>26</v>
      </c>
      <c r="E6" s="1">
        <v>1951</v>
      </c>
      <c r="F6" s="2">
        <v>0.22845399999999999</v>
      </c>
      <c r="G6" s="1">
        <v>5089</v>
      </c>
      <c r="H6" s="2">
        <v>0.59590200000000004</v>
      </c>
      <c r="I6" s="1">
        <v>95</v>
      </c>
      <c r="J6" s="2">
        <v>1.1124E-2</v>
      </c>
      <c r="K6" s="1">
        <v>620</v>
      </c>
      <c r="L6" s="2">
        <v>7.2599999999999998E-2</v>
      </c>
      <c r="M6" s="1">
        <v>4464</v>
      </c>
      <c r="N6" s="2">
        <v>0.73614800000000002</v>
      </c>
      <c r="O6" s="1">
        <v>495</v>
      </c>
      <c r="P6" s="2">
        <v>8.1628999999999993E-2</v>
      </c>
      <c r="Q6" s="1">
        <v>1105</v>
      </c>
      <c r="R6" s="2">
        <v>0.182223</v>
      </c>
      <c r="S6" s="1">
        <v>6064</v>
      </c>
    </row>
    <row r="7" spans="1:19">
      <c r="A7" t="s">
        <v>19</v>
      </c>
      <c r="B7" s="1">
        <v>8588</v>
      </c>
      <c r="C7" s="1">
        <f t="shared" si="0"/>
        <v>-233</v>
      </c>
      <c r="D7" t="s">
        <v>20</v>
      </c>
      <c r="E7" s="1">
        <v>2155</v>
      </c>
      <c r="F7" s="2">
        <v>0.25093199999999999</v>
      </c>
      <c r="G7" s="1">
        <v>3882</v>
      </c>
      <c r="H7" s="2">
        <v>0.45202599999999998</v>
      </c>
      <c r="I7" s="1">
        <v>38</v>
      </c>
      <c r="J7" s="2">
        <v>4.4250000000000001E-3</v>
      </c>
      <c r="K7" s="1">
        <v>1513</v>
      </c>
      <c r="L7" s="2">
        <v>0.176176</v>
      </c>
      <c r="M7" s="1">
        <v>4092</v>
      </c>
      <c r="N7" s="2">
        <v>0.72258500000000003</v>
      </c>
      <c r="O7" s="1">
        <v>535</v>
      </c>
      <c r="P7" s="2">
        <v>9.4473000000000001E-2</v>
      </c>
      <c r="Q7" s="1">
        <v>1036</v>
      </c>
      <c r="R7" s="2">
        <v>0.18294199999999999</v>
      </c>
      <c r="S7" s="1">
        <v>5663</v>
      </c>
    </row>
    <row r="8" spans="1:19">
      <c r="A8" t="s">
        <v>31</v>
      </c>
      <c r="B8" s="1">
        <v>8913</v>
      </c>
      <c r="C8" s="1">
        <f t="shared" si="0"/>
        <v>92</v>
      </c>
      <c r="D8" t="s">
        <v>32</v>
      </c>
      <c r="E8" s="1">
        <v>3151</v>
      </c>
      <c r="F8" s="2">
        <v>0.35352899999999998</v>
      </c>
      <c r="G8" s="1">
        <v>3828</v>
      </c>
      <c r="H8" s="2">
        <v>0.42948500000000001</v>
      </c>
      <c r="I8" s="1">
        <v>100</v>
      </c>
      <c r="J8" s="2">
        <v>1.1220000000000001E-2</v>
      </c>
      <c r="K8" s="1">
        <v>946</v>
      </c>
      <c r="L8" s="2">
        <v>0.106137</v>
      </c>
      <c r="M8" s="1">
        <v>4833</v>
      </c>
      <c r="N8" s="2">
        <v>0.70053600000000005</v>
      </c>
      <c r="O8" s="1">
        <v>741</v>
      </c>
      <c r="P8" s="2">
        <v>0.107407</v>
      </c>
      <c r="Q8" s="1">
        <v>1325</v>
      </c>
      <c r="R8" s="2">
        <v>0.19205700000000001</v>
      </c>
      <c r="S8" s="1">
        <v>6899</v>
      </c>
    </row>
    <row r="9" spans="1:19">
      <c r="A9" t="s">
        <v>29</v>
      </c>
      <c r="B9" s="1">
        <v>8549</v>
      </c>
      <c r="C9" s="1">
        <f t="shared" si="0"/>
        <v>-272</v>
      </c>
      <c r="D9" t="s">
        <v>30</v>
      </c>
      <c r="E9" s="1">
        <v>7000</v>
      </c>
      <c r="F9" s="2">
        <v>0.81880900000000001</v>
      </c>
      <c r="G9" s="1">
        <v>800</v>
      </c>
      <c r="H9" s="2">
        <v>9.3577999999999995E-2</v>
      </c>
      <c r="I9" s="1">
        <v>196</v>
      </c>
      <c r="J9" s="2">
        <v>2.2926999999999999E-2</v>
      </c>
      <c r="K9" s="1">
        <v>92</v>
      </c>
      <c r="L9" s="2">
        <v>1.0761E-2</v>
      </c>
      <c r="M9" s="1">
        <v>4845</v>
      </c>
      <c r="N9" s="2">
        <v>0.60882099999999995</v>
      </c>
      <c r="O9" s="1">
        <v>1428</v>
      </c>
      <c r="P9" s="2">
        <v>0.17944199999999999</v>
      </c>
      <c r="Q9" s="1">
        <v>1685</v>
      </c>
      <c r="R9" s="2">
        <v>0.21173700000000001</v>
      </c>
      <c r="S9" s="1">
        <v>7958</v>
      </c>
    </row>
    <row r="10" spans="1:19">
      <c r="B10" s="1">
        <f>SUM(B2:B9)</f>
        <v>70571</v>
      </c>
    </row>
  </sheetData>
  <sortState xmlns:xlrd2="http://schemas.microsoft.com/office/spreadsheetml/2017/richdata2" ref="A2:S9">
    <sortCondition ref="A2:A9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D20DE8E522245A486BBA1948DA43F" ma:contentTypeVersion="12" ma:contentTypeDescription="Create a new document." ma:contentTypeScope="" ma:versionID="0a785449d7c4f358808948aaed8e653c">
  <xsd:schema xmlns:xsd="http://www.w3.org/2001/XMLSchema" xmlns:xs="http://www.w3.org/2001/XMLSchema" xmlns:p="http://schemas.microsoft.com/office/2006/metadata/properties" xmlns:ns1="http://schemas.microsoft.com/sharepoint/v3" xmlns:ns2="14c3c9cf-7eb8-4646-8c6b-840987999566" xmlns:ns3="4d2236dd-8b6a-4353-ab4c-f0c8c0df7493" targetNamespace="http://schemas.microsoft.com/office/2006/metadata/properties" ma:root="true" ma:fieldsID="3e2e216b393121df99d91c28a6131e85" ns1:_="" ns2:_="" ns3:_="">
    <xsd:import namespace="http://schemas.microsoft.com/sharepoint/v3"/>
    <xsd:import namespace="14c3c9cf-7eb8-4646-8c6b-840987999566"/>
    <xsd:import namespace="4d2236dd-8b6a-4353-ab4c-f0c8c0df7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3c9cf-7eb8-4646-8c6b-840987999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236dd-8b6a-4353-ab4c-f0c8c0df7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30F889-BCCF-4F17-A618-9E59C5651DFD}"/>
</file>

<file path=customXml/itemProps2.xml><?xml version="1.0" encoding="utf-8"?>
<ds:datastoreItem xmlns:ds="http://schemas.openxmlformats.org/officeDocument/2006/customXml" ds:itemID="{545A5311-B7D8-4B2B-87B7-EA9B373D65FD}"/>
</file>

<file path=customXml/itemProps3.xml><?xml version="1.0" encoding="utf-8"?>
<ds:datastoreItem xmlns:ds="http://schemas.openxmlformats.org/officeDocument/2006/customXml" ds:itemID="{1A6DB7DF-99C7-4449-A93B-A4CED6D90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Christoper Ramos</cp:lastModifiedBy>
  <dcterms:created xsi:type="dcterms:W3CDTF">2021-11-02T16:00:10Z</dcterms:created>
  <dcterms:modified xsi:type="dcterms:W3CDTF">2021-11-02T20:11:18Z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0x010100B51D20DE8E522245A486BBA1948DA43F</vt:lpwstr>
  </property>
</Properties>
</file>